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<sst xmlns="http://schemas.openxmlformats.org/spreadsheetml/2006/main" count="62" uniqueCount="61">
  <si>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</si>
  <si>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</si>
  <si>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</si>
  <si>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</si>
  <si>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</si>
  <si>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</si>
  <si>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</si>
  <si>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</si>
  <si>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</si>
  <si>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</si>
  <si>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</si>
  <si>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</si>
  <si>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</si>
  <si>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</si>
  <si>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</si>
  <si>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</si>
  <si>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</si>
  <si>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</si>
  <si>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</si>
  <si>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</si>
  <si>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</si>
  <si>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</si>
  <si>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</si>
  <si>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</si>
  <si>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</si>
  <si>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</si>
  <si>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</si>
  <si>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</si>
  <si>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</si>
  <si>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</si>
  <si>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</si>
  <si>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</si>
  <si>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</si>
  <si>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</si>
  <si>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</si>
  <si>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</si>
  <si>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</si>
  <si>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</si>
  <si>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</si>
  <si>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</si>
  <si>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</si>
  <si>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</si>
  <si>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</si>
  <si>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</si>
  <si>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</si>
  <si>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</si>
  <si>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</si>
  <si>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</si>
  <si>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</si>
  <si>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</si>
  <si>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</si>
  <si>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</si>
  <si>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</si>
  <si>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</si>
  <si>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</si>
  <si>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</si>
  <si>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</si>
  <si>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</si>
  <si>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</si>
  <si>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</si>
  <si>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Acámbaro,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</si>
</sst>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52</xdr:row>
      <xdr:rowOff>95250</xdr:rowOff>
    </xdr:from>
    <xdr:to>
      <xdr:col>0</xdr:col>
      <xdr:colOff>3274803</xdr:colOff>
      <xdr:row>61</xdr:row>
      <xdr:rowOff>104774</xdr:rowOff>
    </xdr:to>
    <xdr:sp macro="" textlink="">
      <xdr:nvSpPr>
        <xdr:cNvPr id="3" name="CuadroTexto 2"/>
        <xdr:cNvSpPr txBox="1"/>
      </xdr:nvSpPr>
      <xdr:spPr>
        <a:xfrm>
          <a:off x="1104900" y="8401050"/>
          <a:ext cx="2169903" cy="1295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1304925</xdr:colOff>
      <xdr:row>52</xdr:row>
      <xdr:rowOff>123825</xdr:rowOff>
    </xdr:from>
    <xdr:to>
      <xdr:col>4</xdr:col>
      <xdr:colOff>323850</xdr:colOff>
      <xdr:row>61</xdr:row>
      <xdr:rowOff>64159</xdr:rowOff>
    </xdr:to>
    <xdr:sp macro="" textlink="">
      <xdr:nvSpPr>
        <xdr:cNvPr id="4" name="CuadroTexto 3"/>
        <xdr:cNvSpPr txBox="1"/>
      </xdr:nvSpPr>
      <xdr:spPr>
        <a:xfrm>
          <a:off x="6648450" y="8429625"/>
          <a:ext cx="2552700" cy="12262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57" sqref="C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20113552.399999999</v>
      </c>
      <c r="C5" s="20">
        <v>21988440.199999999</v>
      </c>
      <c r="D5" s="9" t="s">
        <v>36</v>
      </c>
      <c r="E5" s="20">
        <v>30389319.260000002</v>
      </c>
      <c r="F5" s="23">
        <v>27774717.52</v>
      </c>
    </row>
    <row r="6" spans="1:6" x14ac:dyDescent="0.2">
      <c r="A6" s="9" t="s">
        <v>23</v>
      </c>
      <c r="B6" s="20">
        <v>41610402.130000003</v>
      </c>
      <c r="C6" s="20">
        <v>38388289.899999999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330016.03999999998</v>
      </c>
      <c r="C7" s="20">
        <v>441241.06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11955524.6</v>
      </c>
      <c r="C9" s="20">
        <v>9945629.0299999993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74009495.170000002</v>
      </c>
      <c r="C13" s="22">
        <f>SUM(C5:C11)</f>
        <v>70763600.189999998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30389319.260000002</v>
      </c>
      <c r="F14" s="27">
        <f>SUM(F5:F12)</f>
        <v>27774717.52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72654.399999999994</v>
      </c>
      <c r="F17" s="23">
        <v>72654.399999999994</v>
      </c>
    </row>
    <row r="18" spans="1:6" x14ac:dyDescent="0.2">
      <c r="A18" s="9" t="s">
        <v>30</v>
      </c>
      <c r="B18" s="20">
        <v>57394600.409999996</v>
      </c>
      <c r="C18" s="20">
        <v>57191994.609999999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40322022.409999996</v>
      </c>
      <c r="C19" s="20">
        <v>39634530.25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3516386.89</v>
      </c>
      <c r="C20" s="20">
        <v>3516386.89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-15440175.300000001</v>
      </c>
      <c r="C21" s="20">
        <v>-15440175.300000001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3744266.72</v>
      </c>
      <c r="C22" s="20">
        <v>3744266.72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72654.399999999994</v>
      </c>
      <c r="F24" s="27">
        <f>SUM(F17:F22)</f>
        <v>72654.399999999994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89537101.129999995</v>
      </c>
      <c r="C26" s="22">
        <f>SUM(C16:C24)</f>
        <v>88647003.170000002</v>
      </c>
      <c r="D26" s="12" t="s">
        <v>50</v>
      </c>
      <c r="E26" s="22">
        <f>SUM(E24+E14)</f>
        <v>30461973.66</v>
      </c>
      <c r="F26" s="27">
        <f>SUM(F14+F24)</f>
        <v>27847371.919999998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163546596.30000001</v>
      </c>
      <c r="C28" s="22">
        <f>C13+C26</f>
        <v>159410603.36000001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139802685.24000001</v>
      </c>
      <c r="F30" s="27">
        <f>SUM(F31:F33)</f>
        <v>139802685.24000001</v>
      </c>
    </row>
    <row r="31" spans="1:6" x14ac:dyDescent="0.2">
      <c r="A31" s="16"/>
      <c r="B31" s="14"/>
      <c r="C31" s="15"/>
      <c r="D31" s="9" t="s">
        <v>2</v>
      </c>
      <c r="E31" s="20">
        <v>139098132.74000001</v>
      </c>
      <c r="F31" s="23">
        <v>139098132.74000001</v>
      </c>
    </row>
    <row r="32" spans="1:6" x14ac:dyDescent="0.2">
      <c r="A32" s="16"/>
      <c r="B32" s="14"/>
      <c r="C32" s="15"/>
      <c r="D32" s="9" t="s">
        <v>13</v>
      </c>
      <c r="E32" s="20">
        <v>704552.5</v>
      </c>
      <c r="F32" s="23">
        <v>704552.5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-6718062.5999999996</v>
      </c>
      <c r="F35" s="27">
        <f>SUM(F36:F40)</f>
        <v>-8239453.7999999998</v>
      </c>
    </row>
    <row r="36" spans="1:6" x14ac:dyDescent="0.2">
      <c r="A36" s="16"/>
      <c r="B36" s="14"/>
      <c r="C36" s="15"/>
      <c r="D36" s="9" t="s">
        <v>46</v>
      </c>
      <c r="E36" s="20">
        <v>2056694.23</v>
      </c>
      <c r="F36" s="23">
        <v>5070850.54</v>
      </c>
    </row>
    <row r="37" spans="1:6" x14ac:dyDescent="0.2">
      <c r="A37" s="16"/>
      <c r="B37" s="14"/>
      <c r="C37" s="15"/>
      <c r="D37" s="9" t="s">
        <v>14</v>
      </c>
      <c r="E37" s="20">
        <v>-8774756.8300000001</v>
      </c>
      <c r="F37" s="23">
        <v>-13310304.34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133084622.64000002</v>
      </c>
      <c r="F46" s="27">
        <f>SUM(F42+F35+F30)</f>
        <v>131563231.44000001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163546596.30000001</v>
      </c>
      <c r="F48" s="22">
        <f>F46+F26</f>
        <v>159410603.36000001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19685039370078741" top="0.39370078740157483" bottom="0.39370078740157483" header="0" footer="0"/>
  <pageSetup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2026-01-29T20:58:48Z</cp:lastPrinted>
  <dcterms:created xsi:type="dcterms:W3CDTF">2012-12-11T20:26:08Z</dcterms:created>
  <dcterms:modified xsi:type="dcterms:W3CDTF">2026-01-29T20:59:00Z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